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03" i="1" l="1"/>
  <c r="C105" i="1" l="1"/>
  <c r="C125" i="1"/>
  <c r="C110" i="1"/>
  <c r="C109" i="1"/>
  <c r="C108" i="1"/>
  <c r="C26" i="1" l="1"/>
  <c r="C33" i="1" l="1"/>
  <c r="C102" i="1" l="1"/>
  <c r="C76" i="1" l="1"/>
  <c r="C31" i="1" l="1"/>
  <c r="C25" i="1" l="1"/>
  <c r="C35" i="1"/>
  <c r="C24" i="1" l="1"/>
  <c r="C34" i="1" l="1"/>
  <c r="C29" i="1" l="1"/>
</calcChain>
</file>

<file path=xl/sharedStrings.xml><?xml version="1.0" encoding="utf-8"?>
<sst xmlns="http://schemas.openxmlformats.org/spreadsheetml/2006/main" count="218" uniqueCount="121">
  <si>
    <t>ст.20 Гр.2 обточенный</t>
  </si>
  <si>
    <t>Вес, тн</t>
  </si>
  <si>
    <t>Прайс, руб с НДС 20%</t>
  </si>
  <si>
    <t>ст. 40Х Гр.2 Обточенный</t>
  </si>
  <si>
    <t>ст. 30ХМА гр.2 обточенный</t>
  </si>
  <si>
    <t>склад</t>
  </si>
  <si>
    <t>Фактический размер</t>
  </si>
  <si>
    <t>ф300</t>
  </si>
  <si>
    <t>ф500</t>
  </si>
  <si>
    <t>ф355х5020</t>
  </si>
  <si>
    <t>ф354х4910</t>
  </si>
  <si>
    <t>ф365х4820</t>
  </si>
  <si>
    <t>ф363х4605</t>
  </si>
  <si>
    <t>ф364х4590</t>
  </si>
  <si>
    <t>ф363х4615</t>
  </si>
  <si>
    <t>ф385х4760</t>
  </si>
  <si>
    <t>ф467х4005</t>
  </si>
  <si>
    <t>ф545х3795</t>
  </si>
  <si>
    <t>Ф543х4480</t>
  </si>
  <si>
    <t>Ф640х3070</t>
  </si>
  <si>
    <t>ф425х3300</t>
  </si>
  <si>
    <t>Ф481х4495</t>
  </si>
  <si>
    <t>ф350х5100</t>
  </si>
  <si>
    <t>Ф360х4890</t>
  </si>
  <si>
    <t>Ф350х730</t>
  </si>
  <si>
    <t>Ф350х753</t>
  </si>
  <si>
    <t>Ф305х4800</t>
  </si>
  <si>
    <t>ст.45 Гр.2 УЗК по гр.4n</t>
  </si>
  <si>
    <t>ф330</t>
  </si>
  <si>
    <t>ф410</t>
  </si>
  <si>
    <t>ф470</t>
  </si>
  <si>
    <t>Ф630х2850</t>
  </si>
  <si>
    <t>ф338х5170</t>
  </si>
  <si>
    <t>Ф660х530</t>
  </si>
  <si>
    <t>ф440</t>
  </si>
  <si>
    <t>ф350</t>
  </si>
  <si>
    <t>ф315х4310</t>
  </si>
  <si>
    <t>ф820</t>
  </si>
  <si>
    <t>склад лс</t>
  </si>
  <si>
    <t>ф520</t>
  </si>
  <si>
    <t>ф600</t>
  </si>
  <si>
    <t>ф380х2720</t>
  </si>
  <si>
    <t>Ф343х1085</t>
  </si>
  <si>
    <t>ф420х2700 (ф390)</t>
  </si>
  <si>
    <t>ст.20 Гр.2 УЗК 4n</t>
  </si>
  <si>
    <t xml:space="preserve">ст. 30ХМА гр.2 </t>
  </si>
  <si>
    <t>склад ги</t>
  </si>
  <si>
    <t>ф720(700)</t>
  </si>
  <si>
    <t>ф270х3000</t>
  </si>
  <si>
    <t>ст. 09Г2С обточенный гр.4 УЗК</t>
  </si>
  <si>
    <t>Ф700х515</t>
  </si>
  <si>
    <t>склад + м5</t>
  </si>
  <si>
    <t>ф760(ф730)х2130</t>
  </si>
  <si>
    <t>ф460х1915 (ф440)</t>
  </si>
  <si>
    <t>ф580(560)х260</t>
  </si>
  <si>
    <t>ф875х225</t>
  </si>
  <si>
    <t>Ф605х2815</t>
  </si>
  <si>
    <t>ф405х3220</t>
  </si>
  <si>
    <t>ст. 65Г</t>
  </si>
  <si>
    <t>ф790х205</t>
  </si>
  <si>
    <t>ф860(830)х235</t>
  </si>
  <si>
    <t>ф370(350)х2650</t>
  </si>
  <si>
    <t>ф605х56</t>
  </si>
  <si>
    <t>ф880х240 (ф860)</t>
  </si>
  <si>
    <t>155х155</t>
  </si>
  <si>
    <t>160х160</t>
  </si>
  <si>
    <t xml:space="preserve">ст. 09Г2С гр.2 </t>
  </si>
  <si>
    <t>ф220х2060</t>
  </si>
  <si>
    <t>ф310х1500</t>
  </si>
  <si>
    <t>ф315х1680</t>
  </si>
  <si>
    <t>ф395х700</t>
  </si>
  <si>
    <t>ф400х1400</t>
  </si>
  <si>
    <t>ф523х3800 гр.2</t>
  </si>
  <si>
    <t>ф680х730</t>
  </si>
  <si>
    <t>ф503х1720</t>
  </si>
  <si>
    <t>ф570(540)х4150</t>
  </si>
  <si>
    <t>ф295х1400</t>
  </si>
  <si>
    <t>ф300х1860</t>
  </si>
  <si>
    <t>ф320х2910</t>
  </si>
  <si>
    <t>ф450х1910</t>
  </si>
  <si>
    <t xml:space="preserve">ст. 40Х Гр.2 </t>
  </si>
  <si>
    <t xml:space="preserve">ст. 40ХН Гр.2 </t>
  </si>
  <si>
    <t>ф355х2050</t>
  </si>
  <si>
    <t>ф735х2050</t>
  </si>
  <si>
    <t>ф690(660)х2100</t>
  </si>
  <si>
    <t>ф270х4250</t>
  </si>
  <si>
    <t>ф325х5610</t>
  </si>
  <si>
    <t>ф390х570</t>
  </si>
  <si>
    <t xml:space="preserve">склад </t>
  </si>
  <si>
    <t>ф760х1480</t>
  </si>
  <si>
    <t>ф680 (ф660)х1285</t>
  </si>
  <si>
    <t>ф525х245</t>
  </si>
  <si>
    <t>склад м5</t>
  </si>
  <si>
    <t>ф800х1650</t>
  </si>
  <si>
    <t>ф680(660)х3040</t>
  </si>
  <si>
    <t>ф680(660)х620</t>
  </si>
  <si>
    <t>ф872х1290</t>
  </si>
  <si>
    <t>ф335х2170</t>
  </si>
  <si>
    <t>Ф252х3050</t>
  </si>
  <si>
    <t>ф420(390)х4580</t>
  </si>
  <si>
    <t>ф455х3000</t>
  </si>
  <si>
    <t>ф420х2590</t>
  </si>
  <si>
    <t>ф380 дл. 170, 170, 210</t>
  </si>
  <si>
    <t>ф630(590)х2730</t>
  </si>
  <si>
    <t>ф550х900</t>
  </si>
  <si>
    <t xml:space="preserve">ст.35 Гр.2 </t>
  </si>
  <si>
    <t>ф385</t>
  </si>
  <si>
    <t>ф480(460)х5020</t>
  </si>
  <si>
    <t>ф740(710)х3250</t>
  </si>
  <si>
    <t>ф315х2720</t>
  </si>
  <si>
    <t>ф330х950</t>
  </si>
  <si>
    <t>ф580х2955</t>
  </si>
  <si>
    <t>ф550х4060</t>
  </si>
  <si>
    <t>ф320х1100</t>
  </si>
  <si>
    <t>ф325х1700</t>
  </si>
  <si>
    <t>ф830</t>
  </si>
  <si>
    <t>ф320х1760</t>
  </si>
  <si>
    <t>ф310х1450</t>
  </si>
  <si>
    <t>ф320х1770</t>
  </si>
  <si>
    <t>ф420х4730</t>
  </si>
  <si>
    <r>
      <rPr>
        <b/>
        <i/>
        <sz val="18"/>
        <color theme="1"/>
        <rFont val="Calibri"/>
        <family val="2"/>
        <charset val="204"/>
        <scheme val="minor"/>
      </rPr>
      <t>Наличие ООО ТД "Сталь" на 12 июля 2021г</t>
    </r>
    <r>
      <rPr>
        <b/>
        <i/>
        <sz val="14"/>
        <color theme="1"/>
        <rFont val="Calibri"/>
        <family val="2"/>
        <charset val="204"/>
        <scheme val="minor"/>
      </rPr>
      <t xml:space="preserve">.                                     https://ooo-steel.ru  e-mail: ooo.steel@mail.ru             . 
Тел: (351)231-50-91; 8-912-310-69-16
454000 г. Челябинск, ул. Братьев Кашириных 105А-429
Р\с 40702810572000000732  в отделении №8597 Сбербанка России г. Челябинск
БИК 047501602; ИНН\ КПП:7447217503\744701001;
кор\с:30101810700000000602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</si>
</sst>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10" xfId="0" applyBorder="1"/>
    <xf numFmtId="0" fontId="4" fillId="0" borderId="1" xfId="0" applyFon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3" fontId="4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3" fontId="4" fillId="0" borderId="1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3" fillId="0" borderId="17" xfId="0" applyFont="1" applyBorder="1"/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3" xfId="0" applyFill="1" applyBorder="1"/>
    <xf numFmtId="0" fontId="0" fillId="0" borderId="21" xfId="0" applyBorder="1"/>
    <xf numFmtId="3" fontId="4" fillId="0" borderId="4" xfId="0" applyNumberFormat="1" applyFont="1" applyBorder="1" applyAlignment="1">
      <alignment horizontal="center"/>
    </xf>
    <xf numFmtId="0" fontId="5" fillId="0" borderId="24" xfId="0" applyFont="1" applyBorder="1" applyAlignment="1">
      <alignment vertical="center"/>
    </xf>
    <xf numFmtId="0" fontId="0" fillId="0" borderId="25" xfId="0" applyBorder="1"/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3" fontId="4" fillId="0" borderId="28" xfId="0" applyNumberFormat="1" applyFont="1" applyBorder="1" applyAlignment="1">
      <alignment horizontal="center"/>
    </xf>
    <xf numFmtId="0" fontId="0" fillId="0" borderId="29" xfId="0" applyBorder="1"/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/>
    <xf numFmtId="3" fontId="4" fillId="0" borderId="30" xfId="0" applyNumberFormat="1" applyFont="1" applyBorder="1" applyAlignment="1">
      <alignment horizontal="center"/>
    </xf>
    <xf numFmtId="0" fontId="0" fillId="0" borderId="11" xfId="0" applyBorder="1"/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/>
    <xf numFmtId="0" fontId="0" fillId="0" borderId="33" xfId="0" applyFill="1" applyBorder="1"/>
    <xf numFmtId="0" fontId="4" fillId="0" borderId="19" xfId="0" applyFont="1" applyFill="1" applyBorder="1" applyAlignment="1">
      <alignment horizontal="center"/>
    </xf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0" fillId="0" borderId="14" xfId="0" applyFill="1" applyBorder="1"/>
    <xf numFmtId="3" fontId="4" fillId="0" borderId="27" xfId="0" applyNumberFormat="1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0" fillId="0" borderId="36" xfId="0" applyBorder="1"/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/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5" xfId="0" applyFont="1" applyBorder="1"/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right"/>
    </xf>
    <xf numFmtId="0" fontId="0" fillId="0" borderId="11" xfId="0" applyFill="1" applyBorder="1"/>
    <xf numFmtId="3" fontId="4" fillId="2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2" borderId="13" xfId="0" applyFill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/>
    <xf numFmtId="0" fontId="4" fillId="0" borderId="6" xfId="0" applyFont="1" applyBorder="1" applyAlignment="1">
      <alignment horizontal="right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F79" sqref="F79"/>
    </sheetView>
  </sheetViews>
  <sheetFormatPr defaultRowHeight="15" x14ac:dyDescent="0.25"/>
  <cols>
    <col min="2" max="2" width="34.7109375" customWidth="1"/>
    <col min="3" max="3" width="7.7109375" bestFit="1" customWidth="1"/>
    <col min="4" max="4" width="24.5703125" customWidth="1"/>
    <col min="5" max="5" width="10.140625" bestFit="1" customWidth="1"/>
  </cols>
  <sheetData>
    <row r="1" spans="2:5" ht="2.25" customHeight="1" thickBot="1" x14ac:dyDescent="0.3"/>
    <row r="2" spans="2:5" ht="15.75" hidden="1" thickBot="1" x14ac:dyDescent="0.3"/>
    <row r="3" spans="2:5" ht="15.75" hidden="1" thickBot="1" x14ac:dyDescent="0.3"/>
    <row r="4" spans="2:5" ht="15.75" hidden="1" thickBot="1" x14ac:dyDescent="0.3"/>
    <row r="5" spans="2:5" ht="183.75" customHeight="1" thickBot="1" x14ac:dyDescent="0.35">
      <c r="B5" s="90" t="s">
        <v>120</v>
      </c>
      <c r="C5" s="91"/>
      <c r="D5" s="91"/>
      <c r="E5" s="92"/>
    </row>
    <row r="6" spans="2:5" ht="16.5" thickBot="1" x14ac:dyDescent="0.3">
      <c r="B6" s="18" t="s">
        <v>6</v>
      </c>
      <c r="C6" s="1" t="s">
        <v>1</v>
      </c>
      <c r="D6" s="7" t="s">
        <v>2</v>
      </c>
      <c r="E6" s="31"/>
    </row>
    <row r="7" spans="2:5" ht="15" customHeight="1" thickBot="1" x14ac:dyDescent="0.3">
      <c r="B7" s="84" t="s">
        <v>0</v>
      </c>
      <c r="C7" s="85"/>
      <c r="D7" s="86"/>
      <c r="E7" s="28"/>
    </row>
    <row r="8" spans="2:5" ht="15" customHeight="1" x14ac:dyDescent="0.25">
      <c r="B8" s="19" t="s">
        <v>17</v>
      </c>
      <c r="C8" s="2">
        <v>7.0419999999999998</v>
      </c>
      <c r="D8" s="8">
        <v>105000</v>
      </c>
      <c r="E8" s="15" t="s">
        <v>5</v>
      </c>
    </row>
    <row r="9" spans="2:5" ht="15" customHeight="1" x14ac:dyDescent="0.25">
      <c r="B9" s="20" t="s">
        <v>56</v>
      </c>
      <c r="C9" s="3">
        <v>6.44</v>
      </c>
      <c r="D9" s="8">
        <v>105000</v>
      </c>
      <c r="E9" s="9" t="s">
        <v>92</v>
      </c>
    </row>
    <row r="10" spans="2:5" ht="15" customHeight="1" x14ac:dyDescent="0.25">
      <c r="B10" s="20" t="s">
        <v>31</v>
      </c>
      <c r="C10" s="3">
        <v>7.14</v>
      </c>
      <c r="D10" s="8">
        <v>105000</v>
      </c>
      <c r="E10" s="9" t="s">
        <v>5</v>
      </c>
    </row>
    <row r="11" spans="2:5" ht="15" customHeight="1" x14ac:dyDescent="0.25">
      <c r="B11" s="21" t="s">
        <v>55</v>
      </c>
      <c r="C11" s="4">
        <v>1.288</v>
      </c>
      <c r="D11" s="16">
        <v>105000</v>
      </c>
      <c r="E11" s="14" t="s">
        <v>46</v>
      </c>
    </row>
    <row r="12" spans="2:5" ht="15" customHeight="1" thickBot="1" x14ac:dyDescent="0.3">
      <c r="B12" s="21"/>
      <c r="C12" s="4"/>
      <c r="D12" s="13"/>
      <c r="E12" s="14"/>
    </row>
    <row r="13" spans="2:5" ht="15" customHeight="1" thickBot="1" x14ac:dyDescent="0.3">
      <c r="B13" s="84" t="s">
        <v>44</v>
      </c>
      <c r="C13" s="85"/>
      <c r="D13" s="86"/>
      <c r="E13" s="28"/>
    </row>
    <row r="14" spans="2:5" ht="15" customHeight="1" x14ac:dyDescent="0.25">
      <c r="B14" s="72"/>
      <c r="C14" s="73"/>
      <c r="D14" s="74"/>
      <c r="E14" s="51"/>
    </row>
    <row r="15" spans="2:5" ht="15" customHeight="1" x14ac:dyDescent="0.25">
      <c r="B15" s="21" t="s">
        <v>107</v>
      </c>
      <c r="C15" s="76">
        <v>7.84</v>
      </c>
      <c r="D15" s="77">
        <v>105000</v>
      </c>
      <c r="E15" s="75" t="s">
        <v>38</v>
      </c>
    </row>
    <row r="16" spans="2:5" ht="15" customHeight="1" x14ac:dyDescent="0.25">
      <c r="B16" s="21" t="s">
        <v>108</v>
      </c>
      <c r="C16" s="76">
        <v>12.01</v>
      </c>
      <c r="D16" s="77">
        <v>105000</v>
      </c>
      <c r="E16" s="75" t="s">
        <v>38</v>
      </c>
    </row>
    <row r="17" spans="2:5" ht="15" customHeight="1" x14ac:dyDescent="0.25">
      <c r="B17" s="22" t="s">
        <v>63</v>
      </c>
      <c r="C17" s="10">
        <v>1.25</v>
      </c>
      <c r="D17" s="78">
        <v>105000</v>
      </c>
      <c r="E17" s="11" t="s">
        <v>88</v>
      </c>
    </row>
    <row r="18" spans="2:5" ht="15" customHeight="1" thickBot="1" x14ac:dyDescent="0.3">
      <c r="B18" s="21"/>
      <c r="C18" s="4"/>
      <c r="D18" s="13"/>
      <c r="E18" s="14"/>
    </row>
    <row r="19" spans="2:5" ht="15" customHeight="1" thickBot="1" x14ac:dyDescent="0.3">
      <c r="B19" s="84" t="s">
        <v>105</v>
      </c>
      <c r="C19" s="85"/>
      <c r="D19" s="86"/>
      <c r="E19" s="28"/>
    </row>
    <row r="20" spans="2:5" ht="15" customHeight="1" x14ac:dyDescent="0.25">
      <c r="B20" s="44" t="s">
        <v>106</v>
      </c>
      <c r="C20" s="45">
        <v>5.14</v>
      </c>
      <c r="D20" s="49">
        <v>105000</v>
      </c>
      <c r="E20" s="47" t="s">
        <v>92</v>
      </c>
    </row>
    <row r="21" spans="2:5" ht="15" customHeight="1" thickBot="1" x14ac:dyDescent="0.3">
      <c r="B21" s="21"/>
      <c r="C21" s="4"/>
      <c r="D21" s="13"/>
      <c r="E21" s="14"/>
    </row>
    <row r="22" spans="2:5" ht="15" customHeight="1" thickBot="1" x14ac:dyDescent="0.3">
      <c r="B22" s="79" t="s">
        <v>27</v>
      </c>
      <c r="C22" s="80"/>
      <c r="D22" s="80"/>
      <c r="E22" s="30"/>
    </row>
    <row r="23" spans="2:5" ht="15" customHeight="1" x14ac:dyDescent="0.25">
      <c r="B23" s="44"/>
      <c r="C23" s="45"/>
      <c r="D23" s="46"/>
      <c r="E23" s="47"/>
    </row>
    <row r="24" spans="2:5" ht="15" customHeight="1" x14ac:dyDescent="0.25">
      <c r="B24" s="20" t="s">
        <v>7</v>
      </c>
      <c r="C24" s="3">
        <f>4.68+2.33</f>
        <v>7.01</v>
      </c>
      <c r="D24" s="16">
        <v>105000</v>
      </c>
      <c r="E24" s="9" t="s">
        <v>5</v>
      </c>
    </row>
    <row r="25" spans="2:5" ht="15" customHeight="1" x14ac:dyDescent="0.25">
      <c r="B25" s="20" t="s">
        <v>28</v>
      </c>
      <c r="C25" s="3">
        <f>2.87+2.84+2.93+2.91</f>
        <v>11.55</v>
      </c>
      <c r="D25" s="29">
        <v>105000</v>
      </c>
      <c r="E25" s="9" t="s">
        <v>5</v>
      </c>
    </row>
    <row r="26" spans="2:5" ht="15" customHeight="1" x14ac:dyDescent="0.25">
      <c r="B26" s="20" t="s">
        <v>35</v>
      </c>
      <c r="C26" s="3">
        <f>3.45+3.67</f>
        <v>7.12</v>
      </c>
      <c r="D26" s="16">
        <v>105000</v>
      </c>
      <c r="E26" s="9" t="s">
        <v>5</v>
      </c>
    </row>
    <row r="27" spans="2:5" ht="15" customHeight="1" x14ac:dyDescent="0.25">
      <c r="B27" s="20" t="s">
        <v>61</v>
      </c>
      <c r="C27" s="3">
        <v>2.3780000000000001</v>
      </c>
      <c r="D27" s="29">
        <v>105000</v>
      </c>
      <c r="E27" s="9" t="s">
        <v>38</v>
      </c>
    </row>
    <row r="28" spans="2:5" ht="15" customHeight="1" x14ac:dyDescent="0.25">
      <c r="B28" s="20" t="s">
        <v>99</v>
      </c>
      <c r="C28" s="3">
        <v>5.17</v>
      </c>
      <c r="D28" s="29">
        <v>105000</v>
      </c>
      <c r="E28" s="9" t="s">
        <v>5</v>
      </c>
    </row>
    <row r="29" spans="2:5" ht="15" customHeight="1" x14ac:dyDescent="0.25">
      <c r="B29" s="20" t="s">
        <v>29</v>
      </c>
      <c r="C29" s="3">
        <f>5.79+5.51</f>
        <v>11.3</v>
      </c>
      <c r="D29" s="16">
        <v>105000</v>
      </c>
      <c r="E29" s="9" t="s">
        <v>5</v>
      </c>
    </row>
    <row r="30" spans="2:5" ht="15" customHeight="1" x14ac:dyDescent="0.25">
      <c r="B30" s="20" t="s">
        <v>43</v>
      </c>
      <c r="C30" s="3">
        <v>3.085</v>
      </c>
      <c r="D30" s="29">
        <v>105000</v>
      </c>
      <c r="E30" s="9" t="s">
        <v>5</v>
      </c>
    </row>
    <row r="31" spans="2:5" ht="15" customHeight="1" x14ac:dyDescent="0.25">
      <c r="B31" s="20" t="s">
        <v>34</v>
      </c>
      <c r="C31" s="3">
        <f>6.72</f>
        <v>6.72</v>
      </c>
      <c r="D31" s="16">
        <v>105000</v>
      </c>
      <c r="E31" s="9" t="s">
        <v>5</v>
      </c>
    </row>
    <row r="32" spans="2:5" ht="15" customHeight="1" x14ac:dyDescent="0.25">
      <c r="B32" s="22" t="s">
        <v>53</v>
      </c>
      <c r="C32" s="26">
        <v>2.738</v>
      </c>
      <c r="D32" s="29">
        <v>105000</v>
      </c>
      <c r="E32" s="11" t="s">
        <v>38</v>
      </c>
    </row>
    <row r="33" spans="2:5" ht="15" customHeight="1" x14ac:dyDescent="0.25">
      <c r="B33" s="22" t="s">
        <v>30</v>
      </c>
      <c r="C33" s="26">
        <f>6.47</f>
        <v>6.47</v>
      </c>
      <c r="D33" s="16">
        <v>105000</v>
      </c>
      <c r="E33" s="11" t="s">
        <v>5</v>
      </c>
    </row>
    <row r="34" spans="2:5" ht="15" customHeight="1" x14ac:dyDescent="0.25">
      <c r="B34" s="20" t="s">
        <v>8</v>
      </c>
      <c r="C34" s="3">
        <f>6.8+6.47</f>
        <v>13.27</v>
      </c>
      <c r="D34" s="29">
        <v>105000</v>
      </c>
      <c r="E34" s="9" t="s">
        <v>5</v>
      </c>
    </row>
    <row r="35" spans="2:5" ht="15" customHeight="1" x14ac:dyDescent="0.25">
      <c r="B35" s="20" t="s">
        <v>39</v>
      </c>
      <c r="C35" s="3">
        <f>11.45</f>
        <v>11.45</v>
      </c>
      <c r="D35" s="16">
        <v>105000</v>
      </c>
      <c r="E35" s="9" t="s">
        <v>5</v>
      </c>
    </row>
    <row r="36" spans="2:5" ht="15" customHeight="1" x14ac:dyDescent="0.25">
      <c r="B36" s="20" t="s">
        <v>75</v>
      </c>
      <c r="C36" s="3">
        <v>8.9250000000000007</v>
      </c>
      <c r="D36" s="29">
        <v>105000</v>
      </c>
      <c r="E36" s="9" t="s">
        <v>92</v>
      </c>
    </row>
    <row r="37" spans="2:5" ht="15" customHeight="1" x14ac:dyDescent="0.25">
      <c r="B37" s="20" t="s">
        <v>103</v>
      </c>
      <c r="C37" s="3">
        <v>6.6349999999999998</v>
      </c>
      <c r="D37" s="16">
        <v>105000</v>
      </c>
      <c r="E37" s="9" t="s">
        <v>92</v>
      </c>
    </row>
    <row r="38" spans="2:5" ht="15" customHeight="1" x14ac:dyDescent="0.25">
      <c r="B38" s="20" t="s">
        <v>40</v>
      </c>
      <c r="C38" s="3">
        <v>12.76</v>
      </c>
      <c r="D38" s="29">
        <v>105000</v>
      </c>
      <c r="E38" s="9" t="s">
        <v>5</v>
      </c>
    </row>
    <row r="39" spans="2:5" ht="15" customHeight="1" x14ac:dyDescent="0.25">
      <c r="B39" s="20" t="s">
        <v>47</v>
      </c>
      <c r="C39" s="3">
        <v>12.26</v>
      </c>
      <c r="D39" s="16">
        <v>105000</v>
      </c>
      <c r="E39" s="9" t="s">
        <v>46</v>
      </c>
    </row>
    <row r="40" spans="2:5" ht="15" customHeight="1" x14ac:dyDescent="0.25">
      <c r="B40" s="20" t="s">
        <v>52</v>
      </c>
      <c r="C40" s="3">
        <v>7.97</v>
      </c>
      <c r="D40" s="29">
        <v>105000</v>
      </c>
      <c r="E40" s="9" t="s">
        <v>38</v>
      </c>
    </row>
    <row r="41" spans="2:5" ht="15" customHeight="1" thickBot="1" x14ac:dyDescent="0.3">
      <c r="B41" s="21" t="s">
        <v>37</v>
      </c>
      <c r="C41" s="4">
        <v>12.09</v>
      </c>
      <c r="D41" s="16">
        <v>105000</v>
      </c>
      <c r="E41" s="14" t="s">
        <v>5</v>
      </c>
    </row>
    <row r="42" spans="2:5" ht="15" customHeight="1" thickBot="1" x14ac:dyDescent="0.3">
      <c r="B42" s="84" t="s">
        <v>3</v>
      </c>
      <c r="C42" s="85"/>
      <c r="D42" s="86"/>
      <c r="E42" s="28"/>
    </row>
    <row r="43" spans="2:5" ht="15" customHeight="1" x14ac:dyDescent="0.25">
      <c r="B43" s="19" t="s">
        <v>98</v>
      </c>
      <c r="C43" s="5">
        <v>1.29</v>
      </c>
      <c r="D43" s="8">
        <v>110000</v>
      </c>
      <c r="E43" s="15" t="s">
        <v>5</v>
      </c>
    </row>
    <row r="44" spans="2:5" ht="15.75" x14ac:dyDescent="0.25">
      <c r="B44" s="20" t="s">
        <v>26</v>
      </c>
      <c r="C44" s="6">
        <v>2.78</v>
      </c>
      <c r="D44" s="8">
        <v>110000</v>
      </c>
      <c r="E44" s="9" t="s">
        <v>38</v>
      </c>
    </row>
    <row r="45" spans="2:5" ht="15.75" x14ac:dyDescent="0.25">
      <c r="B45" s="22" t="s">
        <v>36</v>
      </c>
      <c r="C45" s="10">
        <v>2.65</v>
      </c>
      <c r="D45" s="49">
        <v>110000</v>
      </c>
      <c r="E45" s="11" t="s">
        <v>5</v>
      </c>
    </row>
    <row r="46" spans="2:5" ht="15.75" x14ac:dyDescent="0.25">
      <c r="B46" s="22" t="s">
        <v>97</v>
      </c>
      <c r="C46" s="10">
        <v>1.5</v>
      </c>
      <c r="D46" s="49">
        <v>110000</v>
      </c>
      <c r="E46" s="11" t="s">
        <v>5</v>
      </c>
    </row>
    <row r="47" spans="2:5" ht="15.75" x14ac:dyDescent="0.25">
      <c r="B47" s="20" t="s">
        <v>32</v>
      </c>
      <c r="C47" s="6">
        <v>3.75</v>
      </c>
      <c r="D47" s="8">
        <v>110000</v>
      </c>
      <c r="E47" s="9" t="s">
        <v>5</v>
      </c>
    </row>
    <row r="48" spans="2:5" ht="15.75" x14ac:dyDescent="0.25">
      <c r="B48" s="20" t="s">
        <v>42</v>
      </c>
      <c r="C48" s="6">
        <v>0.78100000000000003</v>
      </c>
      <c r="D48" s="8">
        <v>110000</v>
      </c>
      <c r="E48" s="9" t="s">
        <v>38</v>
      </c>
    </row>
    <row r="49" spans="2:7" ht="15.75" x14ac:dyDescent="0.25">
      <c r="B49" s="20" t="s">
        <v>24</v>
      </c>
      <c r="C49" s="6">
        <v>0.58299999999999996</v>
      </c>
      <c r="D49" s="8">
        <v>110000</v>
      </c>
      <c r="E49" s="9" t="s">
        <v>38</v>
      </c>
    </row>
    <row r="50" spans="2:7" ht="15.75" x14ac:dyDescent="0.25">
      <c r="B50" s="20" t="s">
        <v>25</v>
      </c>
      <c r="C50" s="6">
        <v>0.58299999999999996</v>
      </c>
      <c r="D50" s="8">
        <v>110000</v>
      </c>
      <c r="E50" s="9" t="s">
        <v>38</v>
      </c>
    </row>
    <row r="51" spans="2:7" ht="15.75" x14ac:dyDescent="0.25">
      <c r="B51" s="20" t="s">
        <v>22</v>
      </c>
      <c r="C51" s="6">
        <v>3.82</v>
      </c>
      <c r="D51" s="8">
        <v>110000</v>
      </c>
      <c r="E51" s="9" t="s">
        <v>5</v>
      </c>
    </row>
    <row r="52" spans="2:7" ht="15.75" x14ac:dyDescent="0.25">
      <c r="B52" s="20" t="s">
        <v>9</v>
      </c>
      <c r="C52" s="6">
        <v>3.98</v>
      </c>
      <c r="D52" s="8">
        <v>110000</v>
      </c>
      <c r="E52" s="9" t="s">
        <v>5</v>
      </c>
    </row>
    <row r="53" spans="2:7" ht="15.75" x14ac:dyDescent="0.25">
      <c r="B53" s="20" t="s">
        <v>10</v>
      </c>
      <c r="C53" s="6">
        <v>3.87</v>
      </c>
      <c r="D53" s="8">
        <v>110000</v>
      </c>
      <c r="E53" s="9" t="s">
        <v>5</v>
      </c>
    </row>
    <row r="54" spans="2:7" ht="15.75" x14ac:dyDescent="0.25">
      <c r="B54" s="20" t="s">
        <v>11</v>
      </c>
      <c r="C54" s="6">
        <v>4</v>
      </c>
      <c r="D54" s="8">
        <v>110000</v>
      </c>
      <c r="E54" s="9" t="s">
        <v>5</v>
      </c>
    </row>
    <row r="55" spans="2:7" ht="15.75" x14ac:dyDescent="0.25">
      <c r="B55" s="20" t="s">
        <v>23</v>
      </c>
      <c r="C55" s="6">
        <v>4</v>
      </c>
      <c r="D55" s="8">
        <v>110000</v>
      </c>
      <c r="E55" s="9" t="s">
        <v>5</v>
      </c>
    </row>
    <row r="56" spans="2:7" ht="15.75" x14ac:dyDescent="0.25">
      <c r="B56" s="20" t="s">
        <v>12</v>
      </c>
      <c r="C56" s="6">
        <v>3.73</v>
      </c>
      <c r="D56" s="8">
        <v>110000</v>
      </c>
      <c r="E56" s="9" t="s">
        <v>5</v>
      </c>
    </row>
    <row r="57" spans="2:7" ht="15.75" x14ac:dyDescent="0.25">
      <c r="B57" s="20" t="s">
        <v>13</v>
      </c>
      <c r="C57" s="6">
        <v>3.77</v>
      </c>
      <c r="D57" s="8">
        <v>110000</v>
      </c>
      <c r="E57" s="9" t="s">
        <v>5</v>
      </c>
    </row>
    <row r="58" spans="2:7" ht="15.75" x14ac:dyDescent="0.25">
      <c r="B58" s="20" t="s">
        <v>14</v>
      </c>
      <c r="C58" s="6">
        <v>3.77</v>
      </c>
      <c r="D58" s="8">
        <v>110000</v>
      </c>
      <c r="E58" s="9" t="s">
        <v>5</v>
      </c>
    </row>
    <row r="59" spans="2:7" ht="15.75" x14ac:dyDescent="0.25">
      <c r="B59" s="20" t="s">
        <v>41</v>
      </c>
      <c r="C59" s="6">
        <v>2.4449999999999998</v>
      </c>
      <c r="D59" s="8">
        <v>110000</v>
      </c>
      <c r="E59" s="9" t="s">
        <v>38</v>
      </c>
    </row>
    <row r="60" spans="2:7" ht="15.75" x14ac:dyDescent="0.25">
      <c r="B60" s="20" t="s">
        <v>15</v>
      </c>
      <c r="C60" s="6">
        <v>4.38</v>
      </c>
      <c r="D60" s="8">
        <v>110000</v>
      </c>
      <c r="E60" s="9" t="s">
        <v>5</v>
      </c>
    </row>
    <row r="61" spans="2:7" ht="15.75" x14ac:dyDescent="0.25">
      <c r="B61" s="20" t="s">
        <v>20</v>
      </c>
      <c r="C61" s="6">
        <v>3.7</v>
      </c>
      <c r="D61" s="8">
        <v>110000</v>
      </c>
      <c r="E61" s="9" t="s">
        <v>5</v>
      </c>
    </row>
    <row r="62" spans="2:7" ht="15.75" x14ac:dyDescent="0.25">
      <c r="B62" s="54" t="s">
        <v>100</v>
      </c>
      <c r="C62" s="55">
        <v>3.8050000000000002</v>
      </c>
      <c r="D62" s="56">
        <v>110000</v>
      </c>
      <c r="E62" s="57" t="s">
        <v>38</v>
      </c>
    </row>
    <row r="63" spans="2:7" ht="15.75" x14ac:dyDescent="0.25">
      <c r="B63" s="54" t="s">
        <v>91</v>
      </c>
      <c r="C63" s="55">
        <v>0.443</v>
      </c>
      <c r="D63" s="56">
        <v>110000</v>
      </c>
      <c r="E63" s="57" t="s">
        <v>38</v>
      </c>
      <c r="F63" s="12"/>
      <c r="G63" s="12"/>
    </row>
    <row r="64" spans="2:7" s="12" customFormat="1" ht="15.75" x14ac:dyDescent="0.25">
      <c r="B64" s="22" t="s">
        <v>104</v>
      </c>
      <c r="C64" s="10">
        <v>1.87</v>
      </c>
      <c r="D64" s="49">
        <v>110000</v>
      </c>
      <c r="E64" s="11" t="s">
        <v>38</v>
      </c>
    </row>
    <row r="65" spans="2:7" s="12" customFormat="1" ht="15.75" x14ac:dyDescent="0.25">
      <c r="B65" s="22" t="s">
        <v>112</v>
      </c>
      <c r="C65" s="10">
        <v>7.93</v>
      </c>
      <c r="D65" s="49">
        <v>110000</v>
      </c>
      <c r="E65" s="11" t="s">
        <v>38</v>
      </c>
    </row>
    <row r="66" spans="2:7" s="12" customFormat="1" ht="15.75" x14ac:dyDescent="0.25">
      <c r="B66" s="22" t="s">
        <v>111</v>
      </c>
      <c r="C66" s="10"/>
      <c r="D66" s="49">
        <v>110000</v>
      </c>
      <c r="E66" s="11" t="s">
        <v>38</v>
      </c>
    </row>
    <row r="67" spans="2:7" ht="15.75" x14ac:dyDescent="0.25">
      <c r="B67" s="22" t="s">
        <v>62</v>
      </c>
      <c r="C67" s="10">
        <v>0.13</v>
      </c>
      <c r="D67" s="8">
        <v>110000</v>
      </c>
      <c r="E67" s="11" t="s">
        <v>5</v>
      </c>
      <c r="F67" s="12"/>
      <c r="G67" s="12"/>
    </row>
    <row r="68" spans="2:7" ht="15.75" x14ac:dyDescent="0.25">
      <c r="B68" s="22" t="s">
        <v>50</v>
      </c>
      <c r="C68" s="10">
        <v>1.6739999999999999</v>
      </c>
      <c r="D68" s="16">
        <v>110000</v>
      </c>
      <c r="E68" s="11" t="s">
        <v>5</v>
      </c>
      <c r="F68" s="12"/>
      <c r="G68" s="12"/>
    </row>
    <row r="69" spans="2:7" ht="15.75" x14ac:dyDescent="0.25">
      <c r="B69" s="20" t="s">
        <v>89</v>
      </c>
      <c r="C69" s="6">
        <v>5.39</v>
      </c>
      <c r="D69" s="16">
        <v>110000</v>
      </c>
      <c r="E69" s="9" t="s">
        <v>5</v>
      </c>
    </row>
    <row r="70" spans="2:7" ht="15.75" x14ac:dyDescent="0.25">
      <c r="B70" s="20" t="s">
        <v>93</v>
      </c>
      <c r="C70" s="6">
        <v>6.74</v>
      </c>
      <c r="D70" s="16">
        <v>110000</v>
      </c>
      <c r="E70" s="9" t="s">
        <v>92</v>
      </c>
    </row>
    <row r="71" spans="2:7" ht="15.75" x14ac:dyDescent="0.25">
      <c r="B71" s="21" t="s">
        <v>115</v>
      </c>
      <c r="C71" s="76">
        <v>12.74</v>
      </c>
      <c r="D71" s="16">
        <v>110000</v>
      </c>
      <c r="E71" s="14" t="s">
        <v>92</v>
      </c>
    </row>
    <row r="72" spans="2:7" ht="16.5" thickBot="1" x14ac:dyDescent="0.3">
      <c r="B72" s="59"/>
      <c r="C72" s="60"/>
      <c r="D72" s="50"/>
      <c r="E72" s="40"/>
    </row>
    <row r="73" spans="2:7" ht="15" customHeight="1" thickBot="1" x14ac:dyDescent="0.3">
      <c r="B73" s="81" t="s">
        <v>80</v>
      </c>
      <c r="C73" s="82"/>
      <c r="D73" s="83"/>
      <c r="E73" s="58"/>
    </row>
    <row r="74" spans="2:7" ht="15" customHeight="1" x14ac:dyDescent="0.25">
      <c r="B74" s="61" t="s">
        <v>86</v>
      </c>
      <c r="C74" s="68">
        <v>4.0599999999999996</v>
      </c>
      <c r="D74" s="62">
        <v>110000</v>
      </c>
      <c r="E74" s="63" t="s">
        <v>5</v>
      </c>
    </row>
    <row r="75" spans="2:7" ht="15.75" x14ac:dyDescent="0.25">
      <c r="B75" s="24" t="s">
        <v>87</v>
      </c>
      <c r="C75" s="3">
        <v>0.64</v>
      </c>
      <c r="D75" s="16">
        <v>115000</v>
      </c>
      <c r="E75" s="9" t="s">
        <v>5</v>
      </c>
    </row>
    <row r="76" spans="2:7" ht="15" customHeight="1" x14ac:dyDescent="0.25">
      <c r="B76" s="19" t="s">
        <v>29</v>
      </c>
      <c r="C76" s="5">
        <f>5.69+5.82</f>
        <v>11.510000000000002</v>
      </c>
      <c r="D76" s="29">
        <v>110000</v>
      </c>
      <c r="E76" s="15" t="s">
        <v>51</v>
      </c>
    </row>
    <row r="77" spans="2:7" ht="15.75" x14ac:dyDescent="0.25">
      <c r="B77" s="24" t="s">
        <v>79</v>
      </c>
      <c r="C77" s="3">
        <v>2.56</v>
      </c>
      <c r="D77" s="16">
        <v>110000</v>
      </c>
      <c r="E77" s="9" t="s">
        <v>5</v>
      </c>
    </row>
    <row r="78" spans="2:7" ht="15.75" x14ac:dyDescent="0.25">
      <c r="B78" s="54" t="s">
        <v>54</v>
      </c>
      <c r="C78" s="55">
        <v>0.626</v>
      </c>
      <c r="D78" s="67">
        <v>110000</v>
      </c>
      <c r="E78" s="57" t="s">
        <v>46</v>
      </c>
    </row>
    <row r="79" spans="2:7" ht="15.75" x14ac:dyDescent="0.25">
      <c r="B79" s="69" t="s">
        <v>95</v>
      </c>
      <c r="C79" s="55">
        <v>1.835</v>
      </c>
      <c r="D79" s="70">
        <v>110000</v>
      </c>
      <c r="E79" s="71" t="s">
        <v>88</v>
      </c>
    </row>
    <row r="80" spans="2:7" ht="15.75" x14ac:dyDescent="0.25">
      <c r="B80" s="20" t="s">
        <v>94</v>
      </c>
      <c r="C80" s="6">
        <v>9.83</v>
      </c>
      <c r="D80" s="16">
        <v>110000</v>
      </c>
      <c r="E80" s="14" t="s">
        <v>5</v>
      </c>
    </row>
    <row r="81" spans="2:7" ht="16.5" thickBot="1" x14ac:dyDescent="0.3">
      <c r="B81" s="64" t="s">
        <v>60</v>
      </c>
      <c r="C81" s="65">
        <v>1.391</v>
      </c>
      <c r="D81" s="39">
        <v>110000</v>
      </c>
      <c r="E81" s="66" t="s">
        <v>38</v>
      </c>
      <c r="F81" s="12"/>
      <c r="G81" s="12"/>
    </row>
    <row r="82" spans="2:7" ht="15" customHeight="1" thickBot="1" x14ac:dyDescent="0.3">
      <c r="B82" s="84" t="s">
        <v>81</v>
      </c>
      <c r="C82" s="85"/>
      <c r="D82" s="86"/>
      <c r="E82" s="28"/>
    </row>
    <row r="83" spans="2:7" ht="15" customHeight="1" x14ac:dyDescent="0.25">
      <c r="B83" s="19" t="s">
        <v>82</v>
      </c>
      <c r="C83" s="5">
        <v>1.67</v>
      </c>
      <c r="D83" s="8">
        <v>140000</v>
      </c>
      <c r="E83" s="15" t="s">
        <v>5</v>
      </c>
    </row>
    <row r="84" spans="2:7" ht="16.5" thickBot="1" x14ac:dyDescent="0.3">
      <c r="B84" s="23"/>
      <c r="C84" s="17"/>
      <c r="D84" s="8"/>
      <c r="E84" s="27"/>
      <c r="F84" s="12"/>
      <c r="G84" s="12"/>
    </row>
    <row r="85" spans="2:7" ht="16.5" thickBot="1" x14ac:dyDescent="0.3">
      <c r="B85" s="93" t="s">
        <v>4</v>
      </c>
      <c r="C85" s="94"/>
      <c r="D85" s="95"/>
      <c r="E85" s="31"/>
    </row>
    <row r="86" spans="2:7" ht="15.75" x14ac:dyDescent="0.25">
      <c r="B86" s="32" t="s">
        <v>57</v>
      </c>
      <c r="C86" s="33">
        <v>3.2349999999999999</v>
      </c>
      <c r="D86" s="48">
        <v>140000</v>
      </c>
      <c r="E86" s="35" t="s">
        <v>38</v>
      </c>
    </row>
    <row r="87" spans="2:7" ht="15.75" x14ac:dyDescent="0.25">
      <c r="B87" s="24" t="s">
        <v>16</v>
      </c>
      <c r="C87" s="3">
        <v>5.48</v>
      </c>
      <c r="D87" s="16">
        <v>140000</v>
      </c>
      <c r="E87" s="9" t="s">
        <v>5</v>
      </c>
    </row>
    <row r="88" spans="2:7" ht="15.75" x14ac:dyDescent="0.25">
      <c r="B88" s="24" t="s">
        <v>21</v>
      </c>
      <c r="C88" s="3">
        <v>6.5</v>
      </c>
      <c r="D88" s="16">
        <v>140000</v>
      </c>
      <c r="E88" s="9" t="s">
        <v>5</v>
      </c>
    </row>
    <row r="89" spans="2:7" ht="15.75" x14ac:dyDescent="0.25">
      <c r="B89" s="25" t="s">
        <v>74</v>
      </c>
      <c r="C89" s="26">
        <v>2.7349999999999999</v>
      </c>
      <c r="D89" s="16">
        <v>140000</v>
      </c>
      <c r="E89" s="11" t="s">
        <v>38</v>
      </c>
      <c r="F89" s="12"/>
    </row>
    <row r="90" spans="2:7" ht="15.75" x14ac:dyDescent="0.25">
      <c r="B90" s="24" t="s">
        <v>18</v>
      </c>
      <c r="C90" s="3">
        <v>8.25</v>
      </c>
      <c r="D90" s="16">
        <v>140000</v>
      </c>
      <c r="E90" s="9" t="s">
        <v>38</v>
      </c>
    </row>
    <row r="91" spans="2:7" ht="15.75" x14ac:dyDescent="0.25">
      <c r="B91" s="24" t="s">
        <v>19</v>
      </c>
      <c r="C91" s="3">
        <v>7.9</v>
      </c>
      <c r="D91" s="16">
        <v>140000</v>
      </c>
      <c r="E91" s="9" t="s">
        <v>5</v>
      </c>
    </row>
    <row r="92" spans="2:7" ht="15.75" x14ac:dyDescent="0.25">
      <c r="B92" s="25" t="s">
        <v>33</v>
      </c>
      <c r="C92" s="26">
        <v>1.044</v>
      </c>
      <c r="D92" s="16">
        <v>140000</v>
      </c>
      <c r="E92" s="11" t="s">
        <v>38</v>
      </c>
      <c r="F92" s="12"/>
    </row>
    <row r="93" spans="2:7" ht="15.75" x14ac:dyDescent="0.25">
      <c r="B93" s="25" t="s">
        <v>33</v>
      </c>
      <c r="C93" s="26">
        <v>1.3819999999999999</v>
      </c>
      <c r="D93" s="16">
        <v>140000</v>
      </c>
      <c r="E93" s="11" t="s">
        <v>38</v>
      </c>
      <c r="F93" s="12"/>
    </row>
    <row r="94" spans="2:7" ht="15.75" x14ac:dyDescent="0.25">
      <c r="B94" s="25" t="s">
        <v>96</v>
      </c>
      <c r="C94" s="26">
        <v>6.23</v>
      </c>
      <c r="D94" s="16">
        <v>140000</v>
      </c>
      <c r="E94" s="11" t="s">
        <v>38</v>
      </c>
      <c r="F94" s="12"/>
    </row>
    <row r="95" spans="2:7" ht="15.75" x14ac:dyDescent="0.25">
      <c r="B95" s="25"/>
      <c r="C95" s="26"/>
      <c r="D95" s="16"/>
      <c r="E95" s="11"/>
      <c r="F95" s="12"/>
    </row>
    <row r="96" spans="2:7" ht="16.5" thickBot="1" x14ac:dyDescent="0.3">
      <c r="B96" s="41"/>
      <c r="C96" s="42"/>
      <c r="D96" s="39"/>
      <c r="E96" s="43"/>
      <c r="F96" s="12"/>
    </row>
    <row r="97" spans="2:6" ht="16.5" thickBot="1" x14ac:dyDescent="0.3">
      <c r="B97" s="87" t="s">
        <v>45</v>
      </c>
      <c r="C97" s="88"/>
      <c r="D97" s="89"/>
      <c r="E97" s="28"/>
    </row>
    <row r="98" spans="2:6" ht="15.75" x14ac:dyDescent="0.25">
      <c r="B98" s="32" t="s">
        <v>90</v>
      </c>
      <c r="C98" s="33">
        <v>4.05</v>
      </c>
      <c r="D98" s="34">
        <v>140000</v>
      </c>
      <c r="E98" s="35" t="s">
        <v>46</v>
      </c>
    </row>
    <row r="99" spans="2:6" ht="15.75" x14ac:dyDescent="0.25">
      <c r="B99" s="25" t="s">
        <v>84</v>
      </c>
      <c r="C99" s="26">
        <v>6.34</v>
      </c>
      <c r="D99" s="16">
        <v>140000</v>
      </c>
      <c r="E99" s="11" t="s">
        <v>5</v>
      </c>
      <c r="F99" s="12"/>
    </row>
    <row r="100" spans="2:6" ht="16.5" thickBot="1" x14ac:dyDescent="0.3">
      <c r="B100" s="24"/>
      <c r="C100" s="3"/>
      <c r="D100" s="8"/>
      <c r="E100" s="9"/>
    </row>
    <row r="101" spans="2:6" ht="16.5" thickBot="1" x14ac:dyDescent="0.3">
      <c r="B101" s="93" t="s">
        <v>49</v>
      </c>
      <c r="C101" s="94"/>
      <c r="D101" s="95"/>
      <c r="E101" s="31"/>
    </row>
    <row r="102" spans="2:6" ht="15.75" x14ac:dyDescent="0.25">
      <c r="B102" s="32" t="s">
        <v>48</v>
      </c>
      <c r="C102" s="33">
        <f>1.88+2.03+1.9+2.07+2.03</f>
        <v>9.9099999999999984</v>
      </c>
      <c r="D102" s="48">
        <v>115000</v>
      </c>
      <c r="E102" s="35" t="s">
        <v>5</v>
      </c>
    </row>
    <row r="103" spans="2:6" ht="15.75" x14ac:dyDescent="0.25">
      <c r="B103" s="24" t="s">
        <v>119</v>
      </c>
      <c r="C103" s="3">
        <f>5.24</f>
        <v>5.24</v>
      </c>
      <c r="D103" s="16">
        <v>115000</v>
      </c>
      <c r="E103" s="9" t="s">
        <v>5</v>
      </c>
    </row>
    <row r="104" spans="2:6" ht="15.75" x14ac:dyDescent="0.25">
      <c r="B104" s="24" t="s">
        <v>101</v>
      </c>
      <c r="C104" s="3">
        <v>2.87</v>
      </c>
      <c r="D104" s="16">
        <v>115000</v>
      </c>
      <c r="E104" s="9" t="s">
        <v>5</v>
      </c>
    </row>
    <row r="105" spans="2:6" ht="15.75" x14ac:dyDescent="0.25">
      <c r="B105" s="24" t="s">
        <v>72</v>
      </c>
      <c r="C105" s="3">
        <f>6.61</f>
        <v>6.61</v>
      </c>
      <c r="D105" s="16">
        <v>115000</v>
      </c>
      <c r="E105" s="9" t="s">
        <v>5</v>
      </c>
    </row>
    <row r="106" spans="2:6" ht="16.5" thickBot="1" x14ac:dyDescent="0.3">
      <c r="B106" s="37"/>
      <c r="C106" s="38"/>
      <c r="D106" s="50"/>
      <c r="E106" s="40"/>
    </row>
    <row r="107" spans="2:6" ht="16.5" thickBot="1" x14ac:dyDescent="0.3">
      <c r="B107" s="96" t="s">
        <v>66</v>
      </c>
      <c r="C107" s="97"/>
      <c r="D107" s="98"/>
      <c r="E107" s="51"/>
    </row>
    <row r="108" spans="2:6" ht="15.75" x14ac:dyDescent="0.25">
      <c r="B108" s="32" t="s">
        <v>64</v>
      </c>
      <c r="C108" s="33">
        <f>0.46+0.45+0.46</f>
        <v>1.37</v>
      </c>
      <c r="D108" s="48">
        <v>115000</v>
      </c>
      <c r="E108" s="35" t="s">
        <v>5</v>
      </c>
    </row>
    <row r="109" spans="2:6" ht="15.75" x14ac:dyDescent="0.25">
      <c r="B109" s="24" t="s">
        <v>65</v>
      </c>
      <c r="C109" s="3">
        <f>0.46</f>
        <v>0.46</v>
      </c>
      <c r="D109" s="16">
        <v>115000</v>
      </c>
      <c r="E109" s="9" t="s">
        <v>5</v>
      </c>
    </row>
    <row r="110" spans="2:6" ht="15.75" x14ac:dyDescent="0.25">
      <c r="B110" s="24" t="s">
        <v>67</v>
      </c>
      <c r="C110" s="3">
        <f>0.68</f>
        <v>0.68</v>
      </c>
      <c r="D110" s="16">
        <v>115000</v>
      </c>
      <c r="E110" s="9" t="s">
        <v>5</v>
      </c>
    </row>
    <row r="111" spans="2:6" ht="15.75" x14ac:dyDescent="0.25">
      <c r="B111" s="24" t="s">
        <v>85</v>
      </c>
      <c r="C111" s="3">
        <v>1.95</v>
      </c>
      <c r="D111" s="16">
        <v>115000</v>
      </c>
      <c r="E111" s="9" t="s">
        <v>5</v>
      </c>
    </row>
    <row r="112" spans="2:6" ht="15.75" x14ac:dyDescent="0.25">
      <c r="B112" s="24" t="s">
        <v>76</v>
      </c>
      <c r="C112" s="3">
        <v>0.83</v>
      </c>
      <c r="D112" s="16">
        <v>115000</v>
      </c>
      <c r="E112" s="9" t="s">
        <v>5</v>
      </c>
    </row>
    <row r="113" spans="2:5" ht="15.75" x14ac:dyDescent="0.25">
      <c r="B113" s="24" t="s">
        <v>77</v>
      </c>
      <c r="C113" s="3">
        <v>1.18</v>
      </c>
      <c r="D113" s="16">
        <v>115000</v>
      </c>
      <c r="E113" s="9" t="s">
        <v>5</v>
      </c>
    </row>
    <row r="114" spans="2:5" ht="15.75" x14ac:dyDescent="0.25">
      <c r="B114" s="24" t="s">
        <v>117</v>
      </c>
      <c r="C114" s="3">
        <v>0.9</v>
      </c>
      <c r="D114" s="16">
        <v>115000</v>
      </c>
      <c r="E114" s="9" t="s">
        <v>92</v>
      </c>
    </row>
    <row r="115" spans="2:5" ht="15.75" x14ac:dyDescent="0.25">
      <c r="B115" s="24" t="s">
        <v>68</v>
      </c>
      <c r="C115" s="3">
        <v>1.085</v>
      </c>
      <c r="D115" s="16">
        <v>115000</v>
      </c>
      <c r="E115" s="9" t="s">
        <v>5</v>
      </c>
    </row>
    <row r="116" spans="2:5" ht="15.75" x14ac:dyDescent="0.25">
      <c r="B116" s="24" t="s">
        <v>69</v>
      </c>
      <c r="C116" s="3">
        <v>1.1200000000000001</v>
      </c>
      <c r="D116" s="16">
        <v>115000</v>
      </c>
      <c r="E116" s="9" t="s">
        <v>5</v>
      </c>
    </row>
    <row r="117" spans="2:5" ht="15.75" x14ac:dyDescent="0.25">
      <c r="B117" s="24" t="s">
        <v>109</v>
      </c>
      <c r="C117" s="3">
        <v>1.79</v>
      </c>
      <c r="D117" s="16">
        <v>115000</v>
      </c>
      <c r="E117" s="9" t="s">
        <v>5</v>
      </c>
    </row>
    <row r="118" spans="2:5" ht="15.75" x14ac:dyDescent="0.25">
      <c r="B118" s="24" t="s">
        <v>78</v>
      </c>
      <c r="C118" s="3">
        <v>2.0699999999999998</v>
      </c>
      <c r="D118" s="16">
        <v>115000</v>
      </c>
      <c r="E118" s="9" t="s">
        <v>5</v>
      </c>
    </row>
    <row r="119" spans="2:5" ht="15.75" x14ac:dyDescent="0.25">
      <c r="B119" s="24" t="s">
        <v>113</v>
      </c>
      <c r="C119" s="3">
        <v>1.05</v>
      </c>
      <c r="D119" s="16">
        <v>115000</v>
      </c>
      <c r="E119" s="9" t="s">
        <v>5</v>
      </c>
    </row>
    <row r="120" spans="2:5" ht="15.75" x14ac:dyDescent="0.25">
      <c r="B120" s="24" t="s">
        <v>116</v>
      </c>
      <c r="C120" s="3">
        <v>1.24</v>
      </c>
      <c r="D120" s="16">
        <v>115000</v>
      </c>
      <c r="E120" s="9" t="s">
        <v>5</v>
      </c>
    </row>
    <row r="121" spans="2:5" ht="15.75" x14ac:dyDescent="0.25">
      <c r="B121" s="24" t="s">
        <v>118</v>
      </c>
      <c r="C121" s="3">
        <v>1.19</v>
      </c>
      <c r="D121" s="16">
        <v>115000</v>
      </c>
      <c r="E121" s="9" t="s">
        <v>92</v>
      </c>
    </row>
    <row r="122" spans="2:5" ht="15.75" x14ac:dyDescent="0.25">
      <c r="B122" s="24" t="s">
        <v>114</v>
      </c>
      <c r="C122" s="3">
        <v>1.1599999999999999</v>
      </c>
      <c r="D122" s="16">
        <v>115000</v>
      </c>
      <c r="E122" s="9" t="s">
        <v>5</v>
      </c>
    </row>
    <row r="123" spans="2:5" ht="15.75" x14ac:dyDescent="0.25">
      <c r="B123" s="24" t="s">
        <v>110</v>
      </c>
      <c r="C123" s="3">
        <v>0.69</v>
      </c>
      <c r="D123" s="16">
        <v>115000</v>
      </c>
      <c r="E123" s="9" t="s">
        <v>5</v>
      </c>
    </row>
    <row r="124" spans="2:5" ht="15.75" x14ac:dyDescent="0.25">
      <c r="B124" s="24" t="s">
        <v>102</v>
      </c>
      <c r="C124" s="3">
        <v>0.62</v>
      </c>
      <c r="D124" s="16">
        <v>115000</v>
      </c>
      <c r="E124" s="9" t="s">
        <v>5</v>
      </c>
    </row>
    <row r="125" spans="2:5" ht="15.75" x14ac:dyDescent="0.25">
      <c r="B125" s="24" t="s">
        <v>70</v>
      </c>
      <c r="C125" s="3">
        <f>0.78+0.78</f>
        <v>1.56</v>
      </c>
      <c r="D125" s="16">
        <v>115000</v>
      </c>
      <c r="E125" s="9" t="s">
        <v>5</v>
      </c>
    </row>
    <row r="126" spans="2:5" ht="15.75" x14ac:dyDescent="0.25">
      <c r="B126" s="24" t="s">
        <v>71</v>
      </c>
      <c r="C126" s="3">
        <v>1.47</v>
      </c>
      <c r="D126" s="16">
        <v>115000</v>
      </c>
      <c r="E126" s="9" t="s">
        <v>5</v>
      </c>
    </row>
    <row r="127" spans="2:5" ht="15.75" x14ac:dyDescent="0.25">
      <c r="B127" s="24" t="s">
        <v>73</v>
      </c>
      <c r="C127" s="3">
        <v>2.54</v>
      </c>
      <c r="D127" s="16">
        <v>115000</v>
      </c>
      <c r="E127" s="9" t="s">
        <v>5</v>
      </c>
    </row>
    <row r="128" spans="2:5" ht="15.75" x14ac:dyDescent="0.25">
      <c r="B128" s="52" t="s">
        <v>83</v>
      </c>
      <c r="C128" s="3">
        <v>8.35</v>
      </c>
      <c r="D128" s="16">
        <v>115000</v>
      </c>
      <c r="E128" s="14" t="s">
        <v>5</v>
      </c>
    </row>
    <row r="129" spans="2:5" ht="16.5" thickBot="1" x14ac:dyDescent="0.3">
      <c r="B129" s="37"/>
      <c r="C129" s="53"/>
      <c r="D129" s="39"/>
      <c r="E129" s="40"/>
    </row>
    <row r="130" spans="2:5" ht="16.5" thickBot="1" x14ac:dyDescent="0.3">
      <c r="B130" s="87" t="s">
        <v>58</v>
      </c>
      <c r="C130" s="88"/>
      <c r="D130" s="89"/>
      <c r="E130" s="28"/>
    </row>
    <row r="131" spans="2:5" ht="15.75" x14ac:dyDescent="0.25">
      <c r="B131" s="32" t="s">
        <v>59</v>
      </c>
      <c r="C131" s="33">
        <v>0.83799999999999997</v>
      </c>
      <c r="D131" s="34">
        <v>105000</v>
      </c>
      <c r="E131" s="35" t="s">
        <v>5</v>
      </c>
    </row>
    <row r="132" spans="2:5" ht="15.75" x14ac:dyDescent="0.25">
      <c r="B132" s="36"/>
      <c r="C132" s="2"/>
      <c r="D132" s="8"/>
      <c r="E132" s="15"/>
    </row>
    <row r="133" spans="2:5" ht="16.5" thickBot="1" x14ac:dyDescent="0.3">
      <c r="B133" s="37"/>
      <c r="C133" s="38"/>
      <c r="D133" s="39"/>
      <c r="E133" s="40"/>
    </row>
  </sheetData>
  <mergeCells count="13">
    <mergeCell ref="B5:E5"/>
    <mergeCell ref="B130:D130"/>
    <mergeCell ref="B101:D101"/>
    <mergeCell ref="B7:D7"/>
    <mergeCell ref="B42:D42"/>
    <mergeCell ref="B85:D85"/>
    <mergeCell ref="B107:D107"/>
    <mergeCell ref="B82:D82"/>
    <mergeCell ref="B22:D22"/>
    <mergeCell ref="B73:D73"/>
    <mergeCell ref="B13:D13"/>
    <mergeCell ref="B97:D97"/>
    <mergeCell ref="B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2021-07-15T09:21:07Z</dcterms:modified>
</cp:coreProperties>
</file>